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G:\FC\Finance\Group Accounting\Year 2019\Closing 12\Finance report\ns publish upload\Online Excel Sheets\"/>
    </mc:Choice>
  </mc:AlternateContent>
  <bookViews>
    <workbookView xWindow="67080" yWindow="-3675" windowWidth="38640" windowHeight="21240"/>
  </bookViews>
  <sheets>
    <sheet name="Work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6" i="1"/>
  <c r="F12" i="1"/>
  <c r="F11" i="1"/>
  <c r="F10" i="1"/>
  <c r="F9" i="1"/>
  <c r="F8" i="1"/>
  <c r="F7" i="1"/>
  <c r="F6" i="1"/>
  <c r="D18" i="1"/>
  <c r="D16" i="1"/>
  <c r="D11" i="1"/>
  <c r="D12" i="1"/>
  <c r="D10" i="1"/>
  <c r="D9" i="1"/>
  <c r="D8" i="1"/>
  <c r="D7" i="1"/>
  <c r="D6" i="1"/>
  <c r="E10" i="1" l="1"/>
  <c r="E12" i="1" s="1"/>
  <c r="E16" i="1" s="1"/>
  <c r="E18" i="1" l="1"/>
</calcChain>
</file>

<file path=xl/sharedStrings.xml><?xml version="1.0" encoding="utf-8"?>
<sst xmlns="http://schemas.openxmlformats.org/spreadsheetml/2006/main" count="35" uniqueCount="34">
  <si>
    <t>CHF million</t>
  </si>
  <si>
    <t>Notes</t>
  </si>
  <si>
    <t>Revenue</t>
  </si>
  <si>
    <t>(4)</t>
  </si>
  <si>
    <t>Material expenses</t>
  </si>
  <si>
    <t>Employee expenses</t>
  </si>
  <si>
    <t>(5)</t>
  </si>
  <si>
    <t>Other expenses</t>
  </si>
  <si>
    <t>(6)</t>
  </si>
  <si>
    <t>Other income</t>
  </si>
  <si>
    <t>(7)</t>
  </si>
  <si>
    <t>EBITDA</t>
  </si>
  <si>
    <t>Depreciation, amortization and impairment</t>
  </si>
  <si>
    <t>(8)</t>
  </si>
  <si>
    <t>EBIT</t>
  </si>
  <si>
    <t>Financial income</t>
  </si>
  <si>
    <t>(9)</t>
  </si>
  <si>
    <t>Financial expenses</t>
  </si>
  <si>
    <t>(10)</t>
  </si>
  <si>
    <t>Share of profit of associated companies</t>
  </si>
  <si>
    <t>(15)</t>
  </si>
  <si>
    <t>Income taxes</t>
  </si>
  <si>
    <t>(11)</t>
  </si>
  <si>
    <t>attributable to shareholders of Autoneum Holding Ltd</t>
  </si>
  <si>
    <t>attributable to non-controlling interests</t>
  </si>
  <si>
    <t>Basic earnings per share in CHF</t>
  </si>
  <si>
    <t>(12)</t>
  </si>
  <si>
    <t>Diluted earnings per share in CHF</t>
  </si>
  <si>
    <t>Consolidated income statement</t>
  </si>
  <si>
    <t xml:space="preserve">Disclaimer: 
Autoneum provides this sheet to all users. The content may be modified by a user in the future, for which Autoneum is not liable. Autoneum's audited financial statements are available in the chapter "Financial Report" under annual-report.autoneum.com. </t>
  </si>
  <si>
    <t>2019</t>
  </si>
  <si>
    <t>2018</t>
  </si>
  <si>
    <t>Earnings before taxes</t>
  </si>
  <si>
    <t>Net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</si>
</sst>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5" x14ac:knownFonts="1">
    <font>
      <sz val="8"/>
      <color indexed="8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25">
    <xf numFmtId="0" fontId="0" fillId="0" borderId="0" xfId="0" applyFill="1" applyProtection="1"/>
    <xf numFmtId="0" fontId="2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Protection="1"/>
    <xf numFmtId="0" fontId="2" fillId="0" borderId="0" xfId="0" applyFont="1" applyFill="1" applyAlignment="1" applyProtection="1">
      <alignment horizontal="right"/>
    </xf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indent="1"/>
    </xf>
    <xf numFmtId="164" fontId="2" fillId="0" borderId="1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5" fontId="2" fillId="0" borderId="1" xfId="0" applyNumberFormat="1" applyFont="1" applyFill="1" applyBorder="1" applyAlignment="1" applyProtection="1">
      <alignment horizontal="right"/>
    </xf>
    <xf numFmtId="165" fontId="3" fillId="0" borderId="1" xfId="0" applyNumberFormat="1" applyFont="1" applyFill="1" applyBorder="1" applyAlignment="1" applyProtection="1">
      <alignment horizontal="right"/>
    </xf>
    <xf numFmtId="0" fontId="4" fillId="0" borderId="0" xfId="0" applyFont="1" applyFill="1" applyProtection="1"/>
    <xf numFmtId="0" fontId="1" fillId="0" borderId="0" xfId="0" applyFont="1" applyFill="1" applyProtection="1"/>
    <xf numFmtId="164" fontId="2" fillId="2" borderId="1" xfId="0" applyNumberFormat="1" applyFont="1" applyFill="1" applyBorder="1" applyAlignment="1" applyProtection="1">
      <alignment horizontal="right"/>
    </xf>
    <xf numFmtId="165" fontId="2" fillId="2" borderId="1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5" fontId="3" fillId="2" borderId="1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right"/>
    </xf>
    <xf numFmtId="1" fontId="3" fillId="2" borderId="2" xfId="0" applyNumberFormat="1" applyFont="1" applyFill="1" applyBorder="1" applyAlignment="1" applyProtection="1">
      <alignment horizontal="right"/>
    </xf>
    <xf numFmtId="49" fontId="3" fillId="0" borderId="2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wrapText="1"/>
    </xf>
    <xf numFmtId="0" fontId="1" fillId="0" borderId="0" xfId="0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0</xdr:col>
      <xdr:colOff>1714500</xdr:colOff>
      <xdr:row>0</xdr:row>
      <xdr:rowOff>350341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240BAE1-9E05-4B60-91EA-AD25C55A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1619250" cy="20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6" workbookViewId="0">
      <selection activeCell="F19" sqref="F19"/>
    </sheetView>
  </sheetViews>
  <sheetFormatPr defaultColWidth="9.33203125" defaultRowHeight="12.75" x14ac:dyDescent="0.2"/>
  <cols>
    <col min="1" max="1" width="54.5" style="2" bestFit="1" customWidth="1"/>
    <col min="2" max="2" width="6.83203125" style="4" bestFit="1" customWidth="1"/>
    <col min="3" max="4" width="16.6640625" style="4" customWidth="1"/>
    <col min="5" max="5" width="19" style="4" customWidth="1"/>
    <col min="6" max="6" width="16.6640625" style="4" customWidth="1"/>
    <col min="7" max="16384" width="9.33203125" style="2"/>
  </cols>
  <sheetData>
    <row r="1" spans="1:6" ht="37.5" customHeight="1" x14ac:dyDescent="0.2"/>
    <row r="2" spans="1:6" ht="37.5" customHeight="1" x14ac:dyDescent="0.25">
      <c r="A2" s="11" t="s">
        <v>28</v>
      </c>
    </row>
    <row r="3" spans="1:6" x14ac:dyDescent="0.2">
      <c r="A3" s="1"/>
      <c r="B3" s="5"/>
      <c r="C3" s="5"/>
      <c r="D3" s="5"/>
      <c r="E3" s="5"/>
      <c r="F3" s="5"/>
    </row>
    <row r="4" spans="1:6" x14ac:dyDescent="0.2">
      <c r="A4" s="18" t="s">
        <v>0</v>
      </c>
      <c r="B4" s="19" t="s">
        <v>1</v>
      </c>
      <c r="C4" s="20" t="s">
        <v>30</v>
      </c>
      <c r="D4" s="20"/>
      <c r="E4" s="21" t="s">
        <v>31</v>
      </c>
      <c r="F4" s="22"/>
    </row>
    <row r="5" spans="1:6" x14ac:dyDescent="0.2">
      <c r="A5" s="1" t="s">
        <v>2</v>
      </c>
      <c r="B5" s="5" t="s">
        <v>3</v>
      </c>
      <c r="C5" s="13">
        <v>2297.3873673708599</v>
      </c>
      <c r="D5" s="14">
        <v>1</v>
      </c>
      <c r="E5" s="7">
        <v>2281.5272675022402</v>
      </c>
      <c r="F5" s="9">
        <v>1</v>
      </c>
    </row>
    <row r="6" spans="1:6" x14ac:dyDescent="0.2">
      <c r="A6" s="1" t="s">
        <v>4</v>
      </c>
      <c r="B6" s="5"/>
      <c r="C6" s="13">
        <v>-1154.64499151057</v>
      </c>
      <c r="D6" s="14">
        <f>C6/C$5*-1</f>
        <v>0.50259046772419169</v>
      </c>
      <c r="E6" s="7">
        <v>-1101.0870998821001</v>
      </c>
      <c r="F6" s="9">
        <f>E6/E$5*-1</f>
        <v>0.48260966045237896</v>
      </c>
    </row>
    <row r="7" spans="1:6" x14ac:dyDescent="0.2">
      <c r="A7" s="1" t="s">
        <v>5</v>
      </c>
      <c r="B7" s="5" t="s">
        <v>6</v>
      </c>
      <c r="C7" s="13">
        <v>-642.83875445049091</v>
      </c>
      <c r="D7" s="14">
        <f>C7/C$5*-1</f>
        <v>0.27981295778872434</v>
      </c>
      <c r="E7" s="7">
        <v>-627.32704514220904</v>
      </c>
      <c r="F7" s="9">
        <f>E7/E$5*-1</f>
        <v>0.27495925824677575</v>
      </c>
    </row>
    <row r="8" spans="1:6" x14ac:dyDescent="0.2">
      <c r="A8" s="1" t="s">
        <v>7</v>
      </c>
      <c r="B8" s="5" t="s">
        <v>8</v>
      </c>
      <c r="C8" s="13">
        <v>-363.215858304515</v>
      </c>
      <c r="D8" s="14">
        <f>C8/C$5*-1</f>
        <v>0.15809952795212798</v>
      </c>
      <c r="E8" s="7">
        <v>-404.055756238821</v>
      </c>
      <c r="F8" s="9">
        <f>E8/E$5*-1</f>
        <v>0.17709880657318258</v>
      </c>
    </row>
    <row r="9" spans="1:6" x14ac:dyDescent="0.2">
      <c r="A9" s="1" t="s">
        <v>9</v>
      </c>
      <c r="B9" s="5" t="s">
        <v>10</v>
      </c>
      <c r="C9" s="13">
        <v>27.2882919053914</v>
      </c>
      <c r="D9" s="14">
        <f>C9/C$5</f>
        <v>1.1877967247909193E-2</v>
      </c>
      <c r="E9" s="7">
        <v>48.102923019880507</v>
      </c>
      <c r="F9" s="9">
        <f>E9/E$5</f>
        <v>2.1083650283322014E-2</v>
      </c>
    </row>
    <row r="10" spans="1:6" x14ac:dyDescent="0.2">
      <c r="A10" s="3" t="s">
        <v>11</v>
      </c>
      <c r="B10" s="5"/>
      <c r="C10" s="15">
        <v>163.976530010678</v>
      </c>
      <c r="D10" s="16">
        <f>C10/C$5</f>
        <v>7.1375220539465864E-2</v>
      </c>
      <c r="E10" s="8">
        <f>SUM(E5:E9)</f>
        <v>197.16028925899053</v>
      </c>
      <c r="F10" s="10">
        <f>E10/E$5</f>
        <v>8.6415925010984745E-2</v>
      </c>
    </row>
    <row r="11" spans="1:6" x14ac:dyDescent="0.2">
      <c r="A11" s="1" t="s">
        <v>12</v>
      </c>
      <c r="B11" s="5" t="s">
        <v>13</v>
      </c>
      <c r="C11" s="13">
        <v>-196.91108075827802</v>
      </c>
      <c r="D11" s="14">
        <f>C11/C$5*-1</f>
        <v>8.5710874689636646E-2</v>
      </c>
      <c r="E11" s="7">
        <v>-83.082451155306586</v>
      </c>
      <c r="F11" s="9">
        <f>E11/E$5*-1</f>
        <v>3.641527863318645E-2</v>
      </c>
    </row>
    <row r="12" spans="1:6" x14ac:dyDescent="0.2">
      <c r="A12" s="3" t="s">
        <v>14</v>
      </c>
      <c r="B12" s="5"/>
      <c r="C12" s="15">
        <v>-32.9345507475999</v>
      </c>
      <c r="D12" s="16">
        <f>C12/C$5</f>
        <v>-1.433565415017074E-2</v>
      </c>
      <c r="E12" s="8">
        <f>SUM(E10:E11)</f>
        <v>114.07783810368394</v>
      </c>
      <c r="F12" s="10">
        <f>E12/E$5</f>
        <v>5.0000646377798302E-2</v>
      </c>
    </row>
    <row r="13" spans="1:6" x14ac:dyDescent="0.2">
      <c r="A13" s="1" t="s">
        <v>15</v>
      </c>
      <c r="B13" s="5" t="s">
        <v>16</v>
      </c>
      <c r="C13" s="13">
        <v>4.4589927295983998</v>
      </c>
      <c r="D13" s="14"/>
      <c r="E13" s="7">
        <v>2.79451006330159</v>
      </c>
      <c r="F13" s="9"/>
    </row>
    <row r="14" spans="1:6" x14ac:dyDescent="0.2">
      <c r="A14" s="1" t="s">
        <v>17</v>
      </c>
      <c r="B14" s="5" t="s">
        <v>18</v>
      </c>
      <c r="C14" s="13">
        <v>-30.775274922839102</v>
      </c>
      <c r="D14" s="14"/>
      <c r="E14" s="7">
        <v>-16.3569852436564</v>
      </c>
      <c r="F14" s="9"/>
    </row>
    <row r="15" spans="1:6" x14ac:dyDescent="0.2">
      <c r="A15" s="1" t="s">
        <v>19</v>
      </c>
      <c r="B15" s="5" t="s">
        <v>20</v>
      </c>
      <c r="C15" s="13">
        <v>3.9787699999999999</v>
      </c>
      <c r="D15" s="14"/>
      <c r="E15" s="7">
        <v>3.959355</v>
      </c>
      <c r="F15" s="9"/>
    </row>
    <row r="16" spans="1:6" x14ac:dyDescent="0.2">
      <c r="A16" s="3" t="s">
        <v>32</v>
      </c>
      <c r="B16" s="5"/>
      <c r="C16" s="15">
        <v>-55.272062940840698</v>
      </c>
      <c r="D16" s="16">
        <f>C16/C$5</f>
        <v>-2.4058660601104589E-2</v>
      </c>
      <c r="E16" s="8">
        <f>SUM(E12:E15)</f>
        <v>104.47471792332914</v>
      </c>
      <c r="F16" s="10">
        <f>E16/E$5</f>
        <v>4.5791571028517879E-2</v>
      </c>
    </row>
    <row r="17" spans="1:6" x14ac:dyDescent="0.2">
      <c r="A17" s="1" t="s">
        <v>21</v>
      </c>
      <c r="B17" s="5" t="s">
        <v>22</v>
      </c>
      <c r="C17" s="13">
        <v>-22.444359710592401</v>
      </c>
      <c r="D17" s="14"/>
      <c r="E17" s="7">
        <v>-29.809325267957799</v>
      </c>
      <c r="F17" s="9"/>
    </row>
    <row r="18" spans="1:6" x14ac:dyDescent="0.2">
      <c r="A18" s="3" t="s">
        <v>33</v>
      </c>
      <c r="B18" s="5"/>
      <c r="C18" s="15">
        <v>-77.716422651432694</v>
      </c>
      <c r="D18" s="16">
        <f>C18/C$5</f>
        <v>-3.3828175324378013E-2</v>
      </c>
      <c r="E18" s="8">
        <f>SUM(E16:E17)</f>
        <v>74.665392655371335</v>
      </c>
      <c r="F18" s="10">
        <f>E18/E$5</f>
        <v>3.2726057548772218E-2</v>
      </c>
    </row>
    <row r="19" spans="1:6" x14ac:dyDescent="0.2">
      <c r="A19" s="6" t="s">
        <v>23</v>
      </c>
      <c r="B19" s="5"/>
      <c r="C19" s="13">
        <v>-96.825656852827294</v>
      </c>
      <c r="D19" s="17"/>
      <c r="E19" s="7">
        <v>55.114229149917499</v>
      </c>
      <c r="F19" s="5"/>
    </row>
    <row r="20" spans="1:6" x14ac:dyDescent="0.2">
      <c r="A20" s="6" t="s">
        <v>24</v>
      </c>
      <c r="B20" s="5"/>
      <c r="C20" s="13">
        <v>19.109234201394901</v>
      </c>
      <c r="D20" s="17"/>
      <c r="E20" s="7">
        <v>19.551163505453701</v>
      </c>
      <c r="F20" s="5"/>
    </row>
    <row r="21" spans="1:6" x14ac:dyDescent="0.2">
      <c r="A21" s="1"/>
      <c r="B21" s="5"/>
      <c r="C21" s="13"/>
      <c r="D21" s="17"/>
      <c r="E21" s="7"/>
      <c r="F21" s="5"/>
    </row>
    <row r="22" spans="1:6" x14ac:dyDescent="0.2">
      <c r="A22" s="1" t="s">
        <v>25</v>
      </c>
      <c r="B22" s="5" t="s">
        <v>26</v>
      </c>
      <c r="C22" s="13">
        <v>-20.82</v>
      </c>
      <c r="D22" s="17"/>
      <c r="E22" s="7">
        <v>11.83</v>
      </c>
      <c r="F22" s="5"/>
    </row>
    <row r="23" spans="1:6" x14ac:dyDescent="0.2">
      <c r="A23" s="1" t="s">
        <v>27</v>
      </c>
      <c r="B23" s="5" t="s">
        <v>26</v>
      </c>
      <c r="C23" s="13">
        <v>-20.82</v>
      </c>
      <c r="D23" s="17"/>
      <c r="E23" s="7">
        <v>11.81</v>
      </c>
      <c r="F23" s="5"/>
    </row>
    <row r="25" spans="1:6" x14ac:dyDescent="0.2">
      <c r="A25" s="12"/>
    </row>
    <row r="28" spans="1:6" ht="48" customHeight="1" x14ac:dyDescent="0.2">
      <c r="A28" s="23" t="s">
        <v>29</v>
      </c>
      <c r="B28" s="24"/>
      <c r="C28" s="24"/>
      <c r="D28" s="24"/>
    </row>
  </sheetData>
  <sheetProtection formatCells="0" formatColumns="0" formatRows="0" insertColumns="0" insertRows="0" insertHyperlinks="0" deleteColumns="0" deleteRows="0" sort="0" autoFilter="0" pivotTables="0"/>
  <mergeCells count="1">
    <mergeCell ref="A28:D28"/>
  </mergeCells>
  <pageMargins left="0.7" right="0.7" top="0.75" bottom="0.75" header="0.3" footer="0.3"/>
  <pageSetup orientation="portrait" r:id="rId1"/>
  <headerFooter alignWithMargins="0"/>
  <ignoredErrors>
    <ignoredError sqref="E4 C4 B22:B23 B17 B13:B15 B11 B7:B9 B5" numberStoredAsText="1"/>
    <ignoredError sqref="E16 E18 E10 E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autoneum--1551708552392-1</dc:title>
  <dc:subject>autoneum--1551708552392-1</dc:subject>
  <dc:creator>Autoneum</dc:creator>
  <cp:keywords>Autoneum annual report</cp:keywords>
  <dc:description>Document for Office 2007 XLSX, generated using PHP classes.</dc:description>
  <cp:lastModifiedBy>Dean Zehnder</cp:lastModifiedBy>
  <dcterms:created xsi:type="dcterms:W3CDTF">2019-03-04T14:30:20Z</dcterms:created>
  <dcterms:modified xsi:type="dcterms:W3CDTF">2020-02-28T13:43:08Z</dcterms:modified>
  <cp:category>Test result file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